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C&amp;S Bosley\Dropbox\Chris\LEI Web pages\Guides\"/>
    </mc:Choice>
  </mc:AlternateContent>
  <xr:revisionPtr revIDLastSave="0" documentId="13_ncr:1_{603900E4-B5F0-4780-9D63-B31027E4B645}" xr6:coauthVersionLast="47" xr6:coauthVersionMax="47" xr10:uidLastSave="{00000000-0000-0000-0000-000000000000}"/>
  <bookViews>
    <workbookView xWindow="-108" yWindow="-108" windowWidth="23256" windowHeight="12456" xr2:uid="{CF01DBBB-2A98-4A94-886E-B4B7098E7F75}"/>
  </bookViews>
  <sheets>
    <sheet name="Level D" sheetId="1" r:id="rId1"/>
    <sheet name="Distance D" sheetId="3" r:id="rId2"/>
  </sheets>
  <definedNames>
    <definedName name="Adjusted_distance">#REF!</definedName>
    <definedName name="_xlnm.Print_Area" localSheetId="0">'Level D'!$B$1:$F$59</definedName>
    <definedName name="Speed_mins_K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3" l="1"/>
  <c r="E8" i="3"/>
  <c r="E7" i="3"/>
  <c r="I4" i="3"/>
  <c r="J4" i="3" s="1"/>
  <c r="G9" i="3" s="1"/>
  <c r="G10" i="3" s="1"/>
  <c r="E10" i="3" l="1"/>
  <c r="J7" i="3" s="1"/>
  <c r="J8" i="3"/>
  <c r="G8" i="3"/>
  <c r="K8" i="3" s="1"/>
  <c r="G7" i="3"/>
  <c r="K7" i="3" s="1"/>
  <c r="K9" i="3"/>
  <c r="J9" i="3" l="1"/>
</calcChain>
</file>

<file path=xl/sharedStrings.xml><?xml version="1.0" encoding="utf-8"?>
<sst xmlns="http://schemas.openxmlformats.org/spreadsheetml/2006/main" count="102" uniqueCount="101">
  <si>
    <t>Steps in  O-Event Planning &amp; Organising for Level D Events</t>
  </si>
  <si>
    <t>Notes:</t>
  </si>
  <si>
    <t>This is a checklist of tasks for a Winter or Summer League Planner/Organiser</t>
  </si>
  <si>
    <t>This is deliberately set as a long timescale in order to allow for the unexpected problems and delays that will arise.</t>
  </si>
  <si>
    <t>Timescale</t>
  </si>
  <si>
    <t>Completed</t>
  </si>
  <si>
    <t>12 weeks</t>
  </si>
  <si>
    <t>11 weeks</t>
  </si>
  <si>
    <t>Download latest BOF rules and Appendix B. Revise knowledge of TD levels etc</t>
  </si>
  <si>
    <t>10 weeks</t>
  </si>
  <si>
    <t>Identify potential start and finish sites. Ideally near the car parking.</t>
  </si>
  <si>
    <t>Identify and report any map changes needed to mapper</t>
  </si>
  <si>
    <t>7 weeks</t>
  </si>
  <si>
    <t>6 weeks</t>
  </si>
  <si>
    <t>5 weeks</t>
  </si>
  <si>
    <t>4 weeks</t>
  </si>
  <si>
    <t>3 weeks</t>
  </si>
  <si>
    <t>Send any updates to Event Details web page</t>
  </si>
  <si>
    <t>Check and refine control descriptions. Confirm climb for each course.</t>
  </si>
  <si>
    <t>Position control descriptions on map for each course</t>
  </si>
  <si>
    <t>2 weeks</t>
  </si>
  <si>
    <t>Write any instruction or safety notice, if it is needed at Start or Registration.</t>
  </si>
  <si>
    <t>Estimate time needed to deploy controls</t>
  </si>
  <si>
    <t>1 week</t>
  </si>
  <si>
    <t>3 days</t>
  </si>
  <si>
    <t>Sort SI boxes, stakes, kites and locks in groups for deploying</t>
  </si>
  <si>
    <t>2 days</t>
  </si>
  <si>
    <t>Check list of everything you need to take on the day.</t>
  </si>
  <si>
    <t>1 day</t>
  </si>
  <si>
    <t>On day</t>
  </si>
  <si>
    <t>Check all is loaded in car</t>
  </si>
  <si>
    <t>Receive feedback from competitors, take action if problems of safety or fairness arise.</t>
  </si>
  <si>
    <t>Ensure all competitors have finished</t>
  </si>
  <si>
    <t>After event</t>
  </si>
  <si>
    <t>Coordinate the collection of controls</t>
  </si>
  <si>
    <t>Week after</t>
  </si>
  <si>
    <t>Pass on the kit to next event or kit manager</t>
  </si>
  <si>
    <t xml:space="preserve">Review routes on Routegadget. </t>
  </si>
  <si>
    <t>Assess the optimum course lengths, using results of earlier events at the venue. Assess climb and take into account.</t>
  </si>
  <si>
    <t>Consider if you will need help on the day and recruit anyone required. Who will act as qualified First Aider?</t>
  </si>
  <si>
    <t>Finalise courses. Get advise if needed. Confirm map printing arrangements.</t>
  </si>
  <si>
    <t>Get copy of map from the map librarian/mapping coordinator. Find out who the current mapper is and if they are able to make changes in the time available.</t>
  </si>
  <si>
    <t>Add any text lines to Control Descriptions, e.g. road crossings</t>
  </si>
  <si>
    <t>mins</t>
  </si>
  <si>
    <t>Distance Km</t>
  </si>
  <si>
    <t>Climb</t>
  </si>
  <si>
    <t>Adjusted distance</t>
  </si>
  <si>
    <t>Speed mins/Km</t>
  </si>
  <si>
    <t>Course</t>
  </si>
  <si>
    <t>Climb m</t>
  </si>
  <si>
    <t>Distance adjusted for climb</t>
  </si>
  <si>
    <t>Target Range</t>
  </si>
  <si>
    <t>Target adjusted dist</t>
  </si>
  <si>
    <t>Target winning time</t>
  </si>
  <si>
    <t>Current Ratio</t>
  </si>
  <si>
    <t>Short (Yellow/Orange)</t>
  </si>
  <si>
    <t>2.0-3.0</t>
  </si>
  <si>
    <t>Medium (Short Green)</t>
  </si>
  <si>
    <t>3.0-4.0</t>
  </si>
  <si>
    <t>Long (Short Blue)</t>
  </si>
  <si>
    <t>4.5-6.5</t>
  </si>
  <si>
    <t>Black</t>
  </si>
  <si>
    <t>10.0-14.0</t>
  </si>
  <si>
    <t xml:space="preserve">Notes: </t>
  </si>
  <si>
    <t>Getting good legs and the TD correct is more important than getting the distance precise. So only needs to be within 10% of target and within the target range.</t>
  </si>
  <si>
    <t xml:space="preserve">There is an assumption that the optimum routes and the terrain speed will be similar for this event as for the previous event.  </t>
  </si>
  <si>
    <t>Winning time of elite competitor on Long at previous level D event in same/similar venue:</t>
  </si>
  <si>
    <t>Level D Course Distance Planning</t>
  </si>
  <si>
    <t>Target Distance Ratio</t>
  </si>
  <si>
    <t>Distance Percent out</t>
  </si>
  <si>
    <t>This list does not cover how to do each task, or to give the information that is needed.  New planners are therefore advised to get advice from an experienced planner.</t>
  </si>
  <si>
    <t>Identify any potential hazards, any dangers that may need tapping off and/or marking on the map.  Decide if mitigation or warnings are needed, or any impact on the courses routes. Draft the Risk Assessment.</t>
  </si>
  <si>
    <t>Check the basic information on the LEI website and send the editor any amendments. Keep the  Level D Event Coordinator in touch with progress.</t>
  </si>
  <si>
    <t>Finalise the Risk Assesment and ask the small events coordinator to sign it.</t>
  </si>
  <si>
    <t>Planner's Tasks</t>
  </si>
  <si>
    <t>View the map on Purple Pen. Seek advice on using PP, if you are new to it.</t>
  </si>
  <si>
    <t>Inform Level D Event Coordinator of any problems envisaged</t>
  </si>
  <si>
    <t>Mark out of bounds, forbidden routes, line features forbidden to cross, and crossing points.</t>
  </si>
  <si>
    <t>Visit all potential control sites and viable routes between them. Tape and number any control sites and position you are confident on using.</t>
  </si>
  <si>
    <t xml:space="preserve">Ensure the Short course is adequately safe for competitors under 16  and that the Medium course is not too physically difficult for older competitors. Send provisional course details to the web editor. </t>
  </si>
  <si>
    <t xml:space="preserve">Amend courses. View Purple Pen Reports and refine courses further. </t>
  </si>
  <si>
    <t>Visit to confirm and tape all, remove tape from unused sites, and refine control descriptions. Update the Risk Assessment if necessary. Agreement from the Club Safety Officer may be needed for Urban events.</t>
  </si>
  <si>
    <t>Gaps in circles and lines for each course. Position control site numbers for each course.</t>
  </si>
  <si>
    <t>Check weather forecast and consider potential adverse conditions that could cancel the event or impact arrangements.</t>
  </si>
  <si>
    <t>Print: Start Lane Notice, RA, Entry list and control collectors list (route distance and number of controls)</t>
  </si>
  <si>
    <t>Send expenses claim to club treasurer.</t>
  </si>
  <si>
    <t>Check off runners as they start and as they finish/download. Recruit control collecting volunteers from the fitter competitors.</t>
  </si>
  <si>
    <t>Send PP and map file to be printed</t>
  </si>
  <si>
    <t>If you are relatively new to planning, find an experienced planner to advise you and act as mentor throughout.</t>
  </si>
  <si>
    <t>Experiment on Purple Pen with course ideas, flow, good legs.  First draft of courses and allocate provisional site code numbers.  View previous courses on Routegadget to avoid repeating legs</t>
  </si>
  <si>
    <t>Send PP file to the Results Manager. Send PP and map files to the Routegadget Manager.</t>
  </si>
  <si>
    <t>Collect stakes, kites, locks and download box from previous event or kit manager. Read and follow instruction to prepare SI boxes. Check SI boxes charge.</t>
  </si>
  <si>
    <t>Advise treasurer of controls to be left out overnight (time details and number of controls.</t>
  </si>
  <si>
    <t>Deploy all controls by 30min before start. Ensure all event controls are woken up.</t>
  </si>
  <si>
    <t>Check all kit is returned and SI boxes switched off. Ensure the print station has been downloaded by the results manager or pass on the download box to him.</t>
  </si>
  <si>
    <t xml:space="preserve">Plan on Purple Pen the routes for deploying and collecting controls. Decide how many control collectors are needed. Add Lock code to the control collection maps. </t>
  </si>
  <si>
    <t xml:space="preserve">Add text to the map; event name and date, course names; event BOF number; course closure time; your telephone number in case of emergency. </t>
  </si>
  <si>
    <t>Contact the Permissions Officer to confirm permission for the area and any restrictions (e.g. out of bounds and prohibited crossings). Identify a suitable/adequate car parking space close to the competition area.</t>
  </si>
  <si>
    <t>Confirm with the event coordinator the style of event, e.g. night/day, sprint/classic/score</t>
  </si>
  <si>
    <t>Updated 18th November 2025</t>
  </si>
  <si>
    <t>Sync boxes, switchn them to OFF and put on loops. Charge and clear Download kit.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</si>
</sst>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Aptos Narrow"/>
      <family val="2"/>
      <scheme val="minor"/>
    </font>
    <font>
      <b/>
      <sz val="12"/>
      <color rgb="FF7030A0"/>
      <name val="Aptos Narrow"/>
      <family val="2"/>
      <scheme val="minor"/>
    </font>
    <font>
      <sz val="10"/>
      <color theme="1"/>
      <name val="Aptos Narrow"/>
      <family val="2"/>
      <scheme val="minor"/>
    </font>
    <font>
      <sz val="10"/>
      <color theme="1"/>
      <name val="Arial"/>
      <family val="2"/>
    </font>
    <font>
      <b/>
      <sz val="12"/>
      <color rgb="FF7030A0"/>
      <name val="Arial"/>
      <family val="2"/>
    </font>
    <font>
      <b/>
      <sz val="11"/>
      <color rgb="FF7030A0"/>
      <name val="Arial"/>
      <family val="2"/>
    </font>
    <font>
      <sz val="11"/>
      <color theme="1"/>
      <name val="Arial"/>
      <family val="2"/>
    </font>
    <font>
      <sz val="14"/>
      <color theme="1"/>
      <name val="Aptos Narrow"/>
      <family val="2"/>
      <scheme val="minor"/>
    </font>
    <font>
      <sz val="11"/>
      <color theme="1"/>
      <name val="Aptos Narrow"/>
      <family val="2"/>
      <scheme val="minor"/>
    </font>
    <font>
      <b/>
      <sz val="11"/>
      <color theme="1"/>
      <name val="Aptos Narrow"/>
      <family val="2"/>
      <scheme val="minor"/>
    </font>
    <font>
      <i/>
      <sz val="11"/>
      <color theme="1"/>
      <name val="Aptos Narrow"/>
      <family val="2"/>
      <scheme val="minor"/>
    </font>
    <font>
      <b/>
      <i/>
      <sz val="11"/>
      <color theme="1"/>
      <name val="Aptos Narrow"/>
      <family val="2"/>
      <scheme val="minor"/>
    </font>
    <font>
      <b/>
      <sz val="14"/>
      <color theme="1"/>
      <name val="Aptos Narrow"/>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79998168889431442"/>
        <bgColor indexed="64"/>
      </patternFill>
    </fill>
  </fills>
  <borders count="18">
    <border>
      <left/>
      <right/>
      <top/>
      <bottom/>
      <diagonal/>
    </border>
    <border>
      <left style="medium">
        <color auto="1"/>
      </left>
      <right style="medium">
        <color auto="1"/>
      </right>
      <top style="medium">
        <color auto="1"/>
      </top>
      <bottom style="medium">
        <color auto="1"/>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top/>
      <bottom/>
      <diagonal/>
    </border>
    <border>
      <left style="thin">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8" fillId="0" borderId="0" applyFont="0" applyFill="0" applyBorder="0" applyAlignment="0" applyProtection="0"/>
  </cellStyleXfs>
  <cellXfs count="54">
    <xf numFmtId="0" fontId="0" fillId="0" borderId="0" xfId="0"/>
    <xf numFmtId="0" fontId="2" fillId="0" borderId="0" xfId="0" applyFont="1" applyAlignment="1">
      <alignment horizontal="left" vertical="top" wrapText="1"/>
    </xf>
    <xf numFmtId="0" fontId="1" fillId="0" borderId="1" xfId="0" applyFont="1" applyBorder="1" applyAlignment="1">
      <alignment horizontal="left" vertical="top" wrapText="1"/>
    </xf>
    <xf numFmtId="0" fontId="2" fillId="2" borderId="1" xfId="0" applyFont="1" applyFill="1" applyBorder="1" applyAlignment="1">
      <alignment horizontal="left" vertical="top" wrapText="1"/>
    </xf>
    <xf numFmtId="0" fontId="2" fillId="0" borderId="1" xfId="0" applyFont="1" applyBorder="1" applyAlignment="1">
      <alignment horizontal="left" vertical="top" wrapText="1"/>
    </xf>
    <xf numFmtId="0" fontId="3" fillId="2" borderId="1" xfId="0" applyFont="1" applyFill="1" applyBorder="1" applyAlignment="1">
      <alignment horizontal="left" vertical="top" wrapText="1"/>
    </xf>
    <xf numFmtId="0" fontId="3" fillId="0" borderId="1" xfId="0" applyFont="1" applyBorder="1"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left" vertical="top" wrapText="1"/>
    </xf>
    <xf numFmtId="0" fontId="7" fillId="0" borderId="0" xfId="0" applyFont="1"/>
    <xf numFmtId="0" fontId="9" fillId="0" borderId="0" xfId="0" applyFont="1"/>
    <xf numFmtId="0" fontId="9" fillId="0" borderId="0" xfId="0" applyFont="1" applyAlignment="1">
      <alignment horizontal="right"/>
    </xf>
    <xf numFmtId="0" fontId="9" fillId="3" borderId="0" xfId="0" applyFont="1" applyFill="1" applyAlignment="1">
      <alignment horizontal="right"/>
    </xf>
    <xf numFmtId="0" fontId="9" fillId="3" borderId="0" xfId="0" applyFont="1" applyFill="1" applyAlignment="1">
      <alignment horizontal="right" wrapText="1"/>
    </xf>
    <xf numFmtId="2" fontId="0" fillId="3" borderId="0" xfId="0" applyNumberFormat="1" applyFill="1" applyAlignment="1">
      <alignment vertical="center"/>
    </xf>
    <xf numFmtId="0" fontId="9" fillId="5" borderId="3" xfId="0" applyFont="1" applyFill="1" applyBorder="1" applyAlignment="1">
      <alignment horizontal="left"/>
    </xf>
    <xf numFmtId="0" fontId="9" fillId="5" borderId="4" xfId="0" applyFont="1" applyFill="1" applyBorder="1" applyAlignment="1">
      <alignment horizontal="right" wrapText="1"/>
    </xf>
    <xf numFmtId="0" fontId="9" fillId="5" borderId="3" xfId="0" applyFont="1" applyFill="1" applyBorder="1" applyAlignment="1">
      <alignment horizontal="right" wrapText="1"/>
    </xf>
    <xf numFmtId="0" fontId="9" fillId="2" borderId="5" xfId="0" applyFont="1" applyFill="1" applyBorder="1" applyAlignment="1">
      <alignment vertical="center" wrapText="1"/>
    </xf>
    <xf numFmtId="164" fontId="0" fillId="0" borderId="6" xfId="0" applyNumberFormat="1" applyBorder="1" applyAlignment="1">
      <alignment vertical="center" wrapText="1"/>
    </xf>
    <xf numFmtId="0" fontId="0" fillId="0" borderId="7" xfId="0" applyBorder="1" applyAlignment="1">
      <alignment vertical="center" wrapText="1"/>
    </xf>
    <xf numFmtId="0" fontId="0" fillId="0" borderId="2" xfId="0" applyBorder="1" applyAlignment="1">
      <alignment vertical="center" wrapText="1"/>
    </xf>
    <xf numFmtId="0" fontId="9" fillId="2" borderId="10" xfId="0" applyFont="1" applyFill="1" applyBorder="1" applyAlignment="1">
      <alignment vertical="center" wrapText="1"/>
    </xf>
    <xf numFmtId="164" fontId="0" fillId="0" borderId="11" xfId="0" applyNumberFormat="1" applyBorder="1" applyAlignment="1">
      <alignment vertical="center" wrapText="1"/>
    </xf>
    <xf numFmtId="0" fontId="0" fillId="0" borderId="12" xfId="0" applyBorder="1" applyAlignment="1">
      <alignment vertical="center" wrapText="1"/>
    </xf>
    <xf numFmtId="0" fontId="10" fillId="0" borderId="0" xfId="0" applyFont="1"/>
    <xf numFmtId="0" fontId="11" fillId="2" borderId="0" xfId="0" applyFont="1" applyFill="1"/>
    <xf numFmtId="0" fontId="10" fillId="2" borderId="0" xfId="0" applyFont="1" applyFill="1"/>
    <xf numFmtId="0" fontId="10" fillId="2" borderId="0" xfId="0" applyFont="1" applyFill="1" applyAlignment="1">
      <alignment horizontal="right"/>
    </xf>
    <xf numFmtId="0" fontId="9" fillId="0" borderId="0" xfId="0" applyFont="1" applyAlignment="1">
      <alignment horizontal="left" vertical="top"/>
    </xf>
    <xf numFmtId="0" fontId="0" fillId="0" borderId="0" xfId="0" applyAlignment="1">
      <alignment horizontal="center" wrapText="1"/>
    </xf>
    <xf numFmtId="0" fontId="12" fillId="0" borderId="0" xfId="0" applyFont="1"/>
    <xf numFmtId="0" fontId="0" fillId="4" borderId="15" xfId="0" applyFill="1" applyBorder="1" applyAlignment="1">
      <alignment horizontal="center" vertical="center"/>
    </xf>
    <xf numFmtId="164" fontId="0" fillId="4" borderId="16" xfId="0" applyNumberFormat="1" applyFill="1" applyBorder="1" applyAlignment="1">
      <alignment horizontal="center" vertical="center"/>
    </xf>
    <xf numFmtId="0" fontId="0" fillId="4" borderId="17" xfId="0" applyFill="1" applyBorder="1" applyAlignment="1">
      <alignment horizontal="center" vertical="center"/>
    </xf>
    <xf numFmtId="164" fontId="0" fillId="0" borderId="9" xfId="0" applyNumberFormat="1" applyBorder="1" applyAlignment="1">
      <alignment vertical="center" wrapText="1"/>
    </xf>
    <xf numFmtId="0" fontId="0" fillId="2" borderId="0" xfId="0" applyFill="1" applyAlignment="1">
      <alignment horizontal="right" vertical="center"/>
    </xf>
    <xf numFmtId="0" fontId="0" fillId="2" borderId="13" xfId="0" applyFill="1" applyBorder="1" applyAlignment="1">
      <alignment horizontal="right" vertical="center"/>
    </xf>
    <xf numFmtId="164" fontId="0" fillId="2" borderId="0" xfId="0" applyNumberFormat="1" applyFill="1" applyAlignment="1">
      <alignment horizontal="right" vertical="center"/>
    </xf>
    <xf numFmtId="164" fontId="9" fillId="2" borderId="13" xfId="0" applyNumberFormat="1" applyFont="1" applyFill="1" applyBorder="1" applyAlignment="1">
      <alignment horizontal="right" vertical="center"/>
    </xf>
    <xf numFmtId="164" fontId="0" fillId="2" borderId="0" xfId="0" applyNumberFormat="1" applyFill="1" applyAlignment="1">
      <alignment vertical="center"/>
    </xf>
    <xf numFmtId="164" fontId="0" fillId="2" borderId="13" xfId="0" applyNumberFormat="1" applyFill="1" applyBorder="1" applyAlignment="1">
      <alignment vertical="center"/>
    </xf>
    <xf numFmtId="9" fontId="10" fillId="2" borderId="0" xfId="1" applyFont="1" applyFill="1"/>
    <xf numFmtId="9" fontId="0" fillId="2" borderId="0" xfId="1" applyFont="1" applyFill="1" applyAlignment="1">
      <alignment horizontal="right" vertical="center"/>
    </xf>
    <xf numFmtId="9" fontId="0" fillId="2" borderId="13" xfId="1" applyFont="1" applyFill="1" applyBorder="1" applyAlignment="1">
      <alignment horizontal="right" vertical="center"/>
    </xf>
    <xf numFmtId="9" fontId="0" fillId="2" borderId="8" xfId="1" applyFont="1" applyFill="1" applyBorder="1" applyAlignment="1">
      <alignment horizontal="right" vertical="center"/>
    </xf>
    <xf numFmtId="9" fontId="0" fillId="2" borderId="14" xfId="1" applyFont="1" applyFill="1" applyBorder="1" applyAlignment="1">
      <alignment horizontal="right" vertical="center"/>
    </xf>
    <xf numFmtId="1" fontId="10" fillId="2" borderId="0" xfId="0" applyNumberFormat="1" applyFont="1" applyFill="1"/>
    <xf numFmtId="9" fontId="0" fillId="2" borderId="8" xfId="1" applyFont="1" applyFill="1" applyBorder="1" applyAlignment="1">
      <alignment vertical="center"/>
    </xf>
    <xf numFmtId="9" fontId="0" fillId="2" borderId="14" xfId="1" applyFont="1" applyFill="1" applyBorder="1" applyAlignment="1">
      <alignment vertical="center"/>
    </xf>
    <xf numFmtId="0" fontId="6" fillId="0" borderId="0" xfId="0" applyFont="1" applyAlignment="1">
      <alignment horizontal="left" vertical="top" wrapText="1"/>
    </xf>
    <xf numFmtId="0" fontId="4" fillId="0" borderId="0" xfId="0" applyFont="1" applyAlignment="1">
      <alignment horizontal="left" vertical="center" wrapText="1"/>
    </xf>
    <xf numFmtId="0" fontId="0" fillId="3" borderId="0" xfId="0" applyFill="1" applyAlignment="1">
      <alignment horizontal="left" vertical="top" wrapText="1"/>
    </xf>
    <xf numFmtId="0" fontId="0" fillId="0" borderId="0" xfId="0" applyAlignment="1">
      <alignment horizontal="left" vertical="top" wrapText="1"/>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DF7D3-EB29-43AC-A6BF-7385392293A5}">
  <dimension ref="C2:I58"/>
  <sheetViews>
    <sheetView tabSelected="1" topLeftCell="A46" workbookViewId="0">
      <selection activeCell="G47" sqref="G47"/>
    </sheetView>
  </sheetViews>
  <sheetFormatPr defaultRowHeight="14.4" x14ac:dyDescent="0.3"/>
  <cols>
    <col min="1" max="1" width="12.44140625" customWidth="1"/>
    <col min="2" max="2" width="3.33203125" customWidth="1"/>
    <col min="3" max="3" width="11" customWidth="1"/>
    <col min="4" max="4" width="60.33203125" customWidth="1"/>
    <col min="5" max="5" width="14.109375" customWidth="1"/>
    <col min="6" max="6" width="4.6640625" customWidth="1"/>
  </cols>
  <sheetData>
    <row r="2" spans="3:5" s="9" customFormat="1" ht="42.6" customHeight="1" x14ac:dyDescent="0.35">
      <c r="C2" s="51" t="s">
        <v>0</v>
      </c>
      <c r="D2" s="51"/>
      <c r="E2" s="51"/>
    </row>
    <row r="3" spans="3:5" ht="16.8" customHeight="1" x14ac:dyDescent="0.3">
      <c r="C3" s="7" t="s">
        <v>1</v>
      </c>
      <c r="D3" s="50" t="s">
        <v>2</v>
      </c>
      <c r="E3" s="50"/>
    </row>
    <row r="4" spans="3:5" ht="29.4" customHeight="1" x14ac:dyDescent="0.3">
      <c r="C4" s="8"/>
      <c r="D4" s="50" t="s">
        <v>3</v>
      </c>
      <c r="E4" s="50"/>
    </row>
    <row r="5" spans="3:5" ht="43.95" customHeight="1" x14ac:dyDescent="0.3">
      <c r="C5" s="8"/>
      <c r="D5" s="50" t="s">
        <v>70</v>
      </c>
      <c r="E5" s="50"/>
    </row>
    <row r="6" spans="3:5" ht="15" thickBot="1" x14ac:dyDescent="0.35">
      <c r="C6" s="1"/>
      <c r="D6" s="1"/>
      <c r="E6" s="1"/>
    </row>
    <row r="7" spans="3:5" ht="16.2" thickBot="1" x14ac:dyDescent="0.35">
      <c r="C7" s="2" t="s">
        <v>4</v>
      </c>
      <c r="D7" s="2" t="s">
        <v>74</v>
      </c>
      <c r="E7" s="2" t="s">
        <v>5</v>
      </c>
    </row>
    <row r="8" spans="3:5" ht="27" thickBot="1" x14ac:dyDescent="0.35">
      <c r="C8" s="4" t="s">
        <v>6</v>
      </c>
      <c r="D8" s="6" t="s">
        <v>98</v>
      </c>
      <c r="E8" s="2"/>
    </row>
    <row r="9" spans="3:5" ht="45" customHeight="1" thickBot="1" x14ac:dyDescent="0.35">
      <c r="C9" s="3"/>
      <c r="D9" s="5" t="s">
        <v>41</v>
      </c>
      <c r="E9" s="3"/>
    </row>
    <row r="10" spans="3:5" ht="48.6" customHeight="1" thickBot="1" x14ac:dyDescent="0.35">
      <c r="C10" s="4"/>
      <c r="D10" s="6" t="s">
        <v>97</v>
      </c>
      <c r="E10" s="4"/>
    </row>
    <row r="11" spans="3:5" ht="32.4" customHeight="1" thickBot="1" x14ac:dyDescent="0.35">
      <c r="C11" s="3"/>
      <c r="D11" s="5" t="s">
        <v>88</v>
      </c>
      <c r="E11" s="3"/>
    </row>
    <row r="12" spans="3:5" ht="30.6" customHeight="1" thickBot="1" x14ac:dyDescent="0.35">
      <c r="C12" s="4" t="s">
        <v>7</v>
      </c>
      <c r="D12" s="6" t="s">
        <v>8</v>
      </c>
      <c r="E12" s="4"/>
    </row>
    <row r="13" spans="3:5" ht="32.4" customHeight="1" thickBot="1" x14ac:dyDescent="0.35">
      <c r="C13" s="3"/>
      <c r="D13" s="5" t="s">
        <v>38</v>
      </c>
      <c r="E13" s="3"/>
    </row>
    <row r="14" spans="3:5" ht="30.6" customHeight="1" thickBot="1" x14ac:dyDescent="0.35">
      <c r="C14" s="4"/>
      <c r="D14" s="6" t="s">
        <v>75</v>
      </c>
      <c r="E14" s="4"/>
    </row>
    <row r="15" spans="3:5" ht="27.6" customHeight="1" thickBot="1" x14ac:dyDescent="0.35">
      <c r="C15" s="3"/>
      <c r="D15" s="5" t="s">
        <v>10</v>
      </c>
      <c r="E15" s="3"/>
    </row>
    <row r="16" spans="3:5" ht="30.6" customHeight="1" thickBot="1" x14ac:dyDescent="0.35">
      <c r="C16" s="4"/>
      <c r="D16" s="6" t="s">
        <v>77</v>
      </c>
      <c r="E16" s="4"/>
    </row>
    <row r="17" spans="3:9" ht="46.2" customHeight="1" thickBot="1" x14ac:dyDescent="0.35">
      <c r="C17" s="3" t="s">
        <v>9</v>
      </c>
      <c r="D17" s="5" t="s">
        <v>89</v>
      </c>
      <c r="E17" s="3"/>
    </row>
    <row r="18" spans="3:9" ht="35.4" customHeight="1" thickBot="1" x14ac:dyDescent="0.35">
      <c r="C18" s="4"/>
      <c r="D18" s="6" t="s">
        <v>78</v>
      </c>
      <c r="E18" s="4"/>
    </row>
    <row r="19" spans="3:9" ht="48.6" customHeight="1" thickBot="1" x14ac:dyDescent="0.35">
      <c r="C19" s="3"/>
      <c r="D19" s="5" t="s">
        <v>71</v>
      </c>
      <c r="E19" s="3"/>
    </row>
    <row r="20" spans="3:9" ht="19.95" customHeight="1" thickBot="1" x14ac:dyDescent="0.35">
      <c r="C20" s="4"/>
      <c r="D20" s="6" t="s">
        <v>11</v>
      </c>
      <c r="E20" s="4"/>
    </row>
    <row r="21" spans="3:9" ht="24.6" customHeight="1" thickBot="1" x14ac:dyDescent="0.35">
      <c r="C21" s="3"/>
      <c r="D21" s="5" t="s">
        <v>76</v>
      </c>
      <c r="E21" s="3"/>
    </row>
    <row r="22" spans="3:9" ht="34.200000000000003" customHeight="1" thickBot="1" x14ac:dyDescent="0.35">
      <c r="C22" s="4" t="s">
        <v>12</v>
      </c>
      <c r="D22" s="6" t="s">
        <v>80</v>
      </c>
      <c r="E22" s="4"/>
    </row>
    <row r="23" spans="3:9" ht="54.6" customHeight="1" thickBot="1" x14ac:dyDescent="0.35">
      <c r="C23" s="3"/>
      <c r="D23" s="5" t="s">
        <v>79</v>
      </c>
      <c r="E23" s="3"/>
    </row>
    <row r="24" spans="3:9" ht="60.6" customHeight="1" thickBot="1" x14ac:dyDescent="0.35">
      <c r="C24" s="4" t="s">
        <v>13</v>
      </c>
      <c r="D24" s="6" t="s">
        <v>81</v>
      </c>
      <c r="E24" s="4"/>
    </row>
    <row r="25" spans="3:9" ht="40.950000000000003" customHeight="1" thickBot="1" x14ac:dyDescent="0.35">
      <c r="C25" s="3" t="s">
        <v>14</v>
      </c>
      <c r="D25" s="5" t="s">
        <v>72</v>
      </c>
      <c r="E25" s="3"/>
    </row>
    <row r="26" spans="3:9" ht="33" customHeight="1" thickBot="1" x14ac:dyDescent="0.35">
      <c r="C26" s="4" t="s">
        <v>15</v>
      </c>
      <c r="D26" s="6" t="s">
        <v>40</v>
      </c>
      <c r="E26" s="4"/>
      <c r="I26" s="6"/>
    </row>
    <row r="27" spans="3:9" ht="31.2" customHeight="1" thickBot="1" x14ac:dyDescent="0.35">
      <c r="C27" s="3"/>
      <c r="D27" s="5" t="s">
        <v>39</v>
      </c>
      <c r="E27" s="3"/>
    </row>
    <row r="28" spans="3:9" ht="43.95" customHeight="1" thickBot="1" x14ac:dyDescent="0.35">
      <c r="C28" s="4" t="s">
        <v>16</v>
      </c>
      <c r="D28" s="6" t="s">
        <v>95</v>
      </c>
      <c r="E28" s="4"/>
    </row>
    <row r="29" spans="3:9" ht="45.6" customHeight="1" thickBot="1" x14ac:dyDescent="0.35">
      <c r="C29" s="3"/>
      <c r="D29" s="5" t="s">
        <v>96</v>
      </c>
      <c r="E29" s="3"/>
    </row>
    <row r="30" spans="3:9" ht="32.4" customHeight="1" thickBot="1" x14ac:dyDescent="0.35">
      <c r="C30" s="4"/>
      <c r="D30" s="6" t="s">
        <v>18</v>
      </c>
      <c r="E30" s="4"/>
    </row>
    <row r="31" spans="3:9" ht="21" customHeight="1" thickBot="1" x14ac:dyDescent="0.35">
      <c r="C31" s="3"/>
      <c r="D31" s="5" t="s">
        <v>42</v>
      </c>
      <c r="E31" s="3"/>
    </row>
    <row r="32" spans="3:9" ht="31.95" customHeight="1" thickBot="1" x14ac:dyDescent="0.35">
      <c r="C32" s="4"/>
      <c r="D32" s="6" t="s">
        <v>82</v>
      </c>
      <c r="E32" s="4"/>
    </row>
    <row r="33" spans="3:5" ht="21.6" customHeight="1" thickBot="1" x14ac:dyDescent="0.35">
      <c r="C33" s="3"/>
      <c r="D33" s="5" t="s">
        <v>19</v>
      </c>
      <c r="E33" s="3"/>
    </row>
    <row r="34" spans="3:5" ht="23.4" customHeight="1" thickBot="1" x14ac:dyDescent="0.35">
      <c r="C34" s="4"/>
      <c r="D34" s="6" t="s">
        <v>17</v>
      </c>
      <c r="E34" s="4"/>
    </row>
    <row r="35" spans="3:5" ht="22.95" customHeight="1" thickBot="1" x14ac:dyDescent="0.35">
      <c r="C35" s="3" t="s">
        <v>20</v>
      </c>
      <c r="D35" s="5" t="s">
        <v>87</v>
      </c>
      <c r="E35" s="3"/>
    </row>
    <row r="36" spans="3:5" ht="33.6" customHeight="1" thickBot="1" x14ac:dyDescent="0.35">
      <c r="C36" s="4"/>
      <c r="D36" s="6" t="s">
        <v>21</v>
      </c>
      <c r="E36" s="4"/>
    </row>
    <row r="37" spans="3:5" ht="46.95" customHeight="1" thickBot="1" x14ac:dyDescent="0.35">
      <c r="C37" s="3"/>
      <c r="D37" s="5" t="s">
        <v>91</v>
      </c>
      <c r="E37" s="3"/>
    </row>
    <row r="38" spans="3:5" ht="33" customHeight="1" thickBot="1" x14ac:dyDescent="0.35">
      <c r="C38" s="4"/>
      <c r="D38" s="6" t="s">
        <v>73</v>
      </c>
      <c r="E38" s="4"/>
    </row>
    <row r="39" spans="3:5" ht="33.6" customHeight="1" thickBot="1" x14ac:dyDescent="0.35">
      <c r="C39" s="3"/>
      <c r="D39" s="5" t="s">
        <v>92</v>
      </c>
      <c r="E39" s="3"/>
    </row>
    <row r="40" spans="3:5" ht="22.95" customHeight="1" thickBot="1" x14ac:dyDescent="0.35">
      <c r="C40" s="4"/>
      <c r="D40" s="6" t="s">
        <v>22</v>
      </c>
      <c r="E40" s="4"/>
    </row>
    <row r="41" spans="3:5" ht="31.95" customHeight="1" thickBot="1" x14ac:dyDescent="0.35">
      <c r="C41" s="3" t="s">
        <v>23</v>
      </c>
      <c r="D41" s="5" t="s">
        <v>83</v>
      </c>
      <c r="E41" s="3"/>
    </row>
    <row r="42" spans="3:5" ht="25.95" customHeight="1" thickBot="1" x14ac:dyDescent="0.35">
      <c r="C42" s="4" t="s">
        <v>24</v>
      </c>
      <c r="D42" s="6" t="s">
        <v>25</v>
      </c>
      <c r="E42" s="4"/>
    </row>
    <row r="43" spans="3:5" ht="33.6" customHeight="1" thickBot="1" x14ac:dyDescent="0.35">
      <c r="C43" s="3"/>
      <c r="D43" s="5" t="s">
        <v>84</v>
      </c>
      <c r="E43" s="3"/>
    </row>
    <row r="44" spans="3:5" ht="25.95" customHeight="1" thickBot="1" x14ac:dyDescent="0.35">
      <c r="C44" s="4" t="s">
        <v>26</v>
      </c>
      <c r="D44" s="6" t="s">
        <v>27</v>
      </c>
      <c r="E44" s="4"/>
    </row>
    <row r="45" spans="3:5" ht="25.95" customHeight="1" thickBot="1" x14ac:dyDescent="0.35">
      <c r="C45" s="3"/>
      <c r="D45" s="5" t="s">
        <v>100</v>
      </c>
      <c r="E45" s="3"/>
    </row>
    <row r="46" spans="3:5" ht="30.6" customHeight="1" thickBot="1" x14ac:dyDescent="0.35">
      <c r="C46" s="4" t="s">
        <v>28</v>
      </c>
      <c r="D46" s="6" t="s">
        <v>90</v>
      </c>
      <c r="E46" s="4"/>
    </row>
    <row r="47" spans="3:5" ht="25.95" customHeight="1" thickBot="1" x14ac:dyDescent="0.35">
      <c r="C47" s="3" t="s">
        <v>29</v>
      </c>
      <c r="D47" s="5" t="s">
        <v>30</v>
      </c>
      <c r="E47" s="3"/>
    </row>
    <row r="48" spans="3:5" ht="31.95" customHeight="1" thickBot="1" x14ac:dyDescent="0.35">
      <c r="C48" s="4"/>
      <c r="D48" s="6" t="s">
        <v>93</v>
      </c>
      <c r="E48" s="4"/>
    </row>
    <row r="49" spans="3:5" ht="34.950000000000003" customHeight="1" thickBot="1" x14ac:dyDescent="0.35">
      <c r="C49" s="3"/>
      <c r="D49" s="5" t="s">
        <v>86</v>
      </c>
      <c r="E49" s="3"/>
    </row>
    <row r="50" spans="3:5" ht="35.4" customHeight="1" thickBot="1" x14ac:dyDescent="0.35">
      <c r="C50" s="4"/>
      <c r="D50" s="6" t="s">
        <v>31</v>
      </c>
      <c r="E50" s="4"/>
    </row>
    <row r="51" spans="3:5" ht="21.6" customHeight="1" thickBot="1" x14ac:dyDescent="0.35">
      <c r="C51" s="3"/>
      <c r="D51" s="5" t="s">
        <v>32</v>
      </c>
      <c r="E51" s="3"/>
    </row>
    <row r="52" spans="3:5" ht="21.6" customHeight="1" thickBot="1" x14ac:dyDescent="0.35">
      <c r="C52" s="4" t="s">
        <v>33</v>
      </c>
      <c r="D52" s="6" t="s">
        <v>34</v>
      </c>
      <c r="E52" s="4"/>
    </row>
    <row r="53" spans="3:5" ht="47.4" customHeight="1" thickBot="1" x14ac:dyDescent="0.35">
      <c r="C53" s="3"/>
      <c r="D53" s="5" t="s">
        <v>94</v>
      </c>
      <c r="E53" s="3"/>
    </row>
    <row r="54" spans="3:5" ht="21.6" customHeight="1" thickBot="1" x14ac:dyDescent="0.35">
      <c r="C54" s="4" t="s">
        <v>35</v>
      </c>
      <c r="D54" s="6" t="s">
        <v>36</v>
      </c>
      <c r="E54" s="4"/>
    </row>
    <row r="55" spans="3:5" ht="21.6" customHeight="1" thickBot="1" x14ac:dyDescent="0.35">
      <c r="C55" s="3"/>
      <c r="D55" s="5" t="s">
        <v>37</v>
      </c>
      <c r="E55" s="3"/>
    </row>
    <row r="56" spans="3:5" ht="21.6" customHeight="1" thickBot="1" x14ac:dyDescent="0.35">
      <c r="C56" s="4"/>
      <c r="D56" s="6" t="s">
        <v>85</v>
      </c>
      <c r="E56" s="4"/>
    </row>
    <row r="57" spans="3:5" x14ac:dyDescent="0.3">
      <c r="C57" s="1"/>
      <c r="D57" s="1"/>
      <c r="E57" s="1"/>
    </row>
    <row r="58" spans="3:5" x14ac:dyDescent="0.3">
      <c r="C58" s="1"/>
      <c r="D58" s="1" t="s">
        <v>99</v>
      </c>
      <c r="E58" s="1"/>
    </row>
  </sheetData>
  <mergeCells count="4">
    <mergeCell ref="D3:E3"/>
    <mergeCell ref="D5:E5"/>
    <mergeCell ref="D4:E4"/>
    <mergeCell ref="C2:E2"/>
  </mergeCells>
  <pageMargins left="0.25" right="0.25" top="0.75" bottom="0.75" header="0.3" footer="0.3"/>
  <pageSetup paperSize="9" orientation="portrait" r:id="rId1"/>
  <rowBreaks count="2" manualBreakCount="2">
    <brk id="21" max="16383" man="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59EBB-EEEC-4ECE-93DB-C982E55C0BA8}">
  <dimension ref="B2:L14"/>
  <sheetViews>
    <sheetView workbookViewId="0">
      <selection activeCell="T12" sqref="T12"/>
    </sheetView>
  </sheetViews>
  <sheetFormatPr defaultRowHeight="14.4" x14ac:dyDescent="0.3"/>
  <cols>
    <col min="2" max="2" width="20.44140625" customWidth="1"/>
    <col min="3" max="3" width="9" customWidth="1"/>
    <col min="4" max="4" width="8" customWidth="1"/>
    <col min="5" max="5" width="13.88671875" customWidth="1"/>
    <col min="6" max="6" width="9.88671875" customWidth="1"/>
    <col min="7" max="7" width="10" customWidth="1"/>
    <col min="8" max="8" width="11.44140625" customWidth="1"/>
    <col min="9" max="9" width="9.6640625" customWidth="1"/>
  </cols>
  <sheetData>
    <row r="2" spans="2:12" s="9" customFormat="1" ht="18" x14ac:dyDescent="0.35">
      <c r="B2" s="31" t="s">
        <v>67</v>
      </c>
    </row>
    <row r="3" spans="2:12" ht="29.4" thickBot="1" x14ac:dyDescent="0.35">
      <c r="B3" s="12"/>
      <c r="C3" s="12"/>
      <c r="D3" s="12"/>
      <c r="E3" s="12"/>
      <c r="F3" s="12" t="s">
        <v>43</v>
      </c>
      <c r="G3" s="13" t="s">
        <v>44</v>
      </c>
      <c r="H3" s="12" t="s">
        <v>45</v>
      </c>
      <c r="I3" s="13" t="s">
        <v>46</v>
      </c>
      <c r="J3" s="13" t="s">
        <v>47</v>
      </c>
      <c r="K3" s="13"/>
      <c r="L3" s="11"/>
    </row>
    <row r="4" spans="2:12" ht="15" customHeight="1" thickBot="1" x14ac:dyDescent="0.35">
      <c r="B4" s="52" t="s">
        <v>66</v>
      </c>
      <c r="C4" s="52"/>
      <c r="D4" s="52"/>
      <c r="E4" s="52"/>
      <c r="F4" s="32">
        <v>51</v>
      </c>
      <c r="G4" s="33">
        <v>5.7</v>
      </c>
      <c r="H4" s="34">
        <v>190</v>
      </c>
      <c r="I4" s="14">
        <f>G4+H4*0.01</f>
        <v>7.6000000000000005</v>
      </c>
      <c r="J4" s="14">
        <f>F4/I4</f>
        <v>6.7105263157894735</v>
      </c>
      <c r="K4" s="14"/>
    </row>
    <row r="5" spans="2:12" x14ac:dyDescent="0.3">
      <c r="B5" s="12"/>
      <c r="C5" s="12"/>
      <c r="D5" s="12"/>
      <c r="E5" s="12"/>
      <c r="F5" s="12"/>
      <c r="G5" s="12"/>
      <c r="H5" s="12"/>
      <c r="I5" s="12"/>
      <c r="J5" s="12"/>
      <c r="K5" s="12"/>
    </row>
    <row r="6" spans="2:12" ht="43.8" thickBot="1" x14ac:dyDescent="0.35">
      <c r="B6" s="15" t="s">
        <v>48</v>
      </c>
      <c r="C6" s="16" t="s">
        <v>44</v>
      </c>
      <c r="D6" s="16" t="s">
        <v>49</v>
      </c>
      <c r="E6" s="17" t="s">
        <v>50</v>
      </c>
      <c r="F6" s="17" t="s">
        <v>51</v>
      </c>
      <c r="G6" s="17" t="s">
        <v>52</v>
      </c>
      <c r="H6" s="17" t="s">
        <v>53</v>
      </c>
      <c r="I6" s="17" t="s">
        <v>68</v>
      </c>
      <c r="J6" s="17" t="s">
        <v>54</v>
      </c>
      <c r="K6" s="17" t="s">
        <v>69</v>
      </c>
      <c r="L6" s="11"/>
    </row>
    <row r="7" spans="2:12" ht="25.95" customHeight="1" x14ac:dyDescent="0.3">
      <c r="B7" s="18" t="s">
        <v>55</v>
      </c>
      <c r="C7" s="19">
        <v>2</v>
      </c>
      <c r="D7" s="20">
        <v>40</v>
      </c>
      <c r="E7" s="40">
        <f>C7+D7*0.01</f>
        <v>2.4</v>
      </c>
      <c r="F7" s="36" t="s">
        <v>56</v>
      </c>
      <c r="G7" s="38">
        <f>$G$10*I7/$I$10</f>
        <v>2.5498910675381263</v>
      </c>
      <c r="H7" s="36"/>
      <c r="I7" s="43">
        <v>0.22</v>
      </c>
      <c r="J7" s="45">
        <f>E7/$E$10</f>
        <v>0.19999999999999998</v>
      </c>
      <c r="K7" s="48">
        <f>(E7/G7)-1</f>
        <v>-5.8783321941216715E-2</v>
      </c>
    </row>
    <row r="8" spans="2:12" ht="23.4" customHeight="1" x14ac:dyDescent="0.3">
      <c r="B8" s="18" t="s">
        <v>57</v>
      </c>
      <c r="C8" s="35">
        <v>3.3</v>
      </c>
      <c r="D8" s="21">
        <v>65</v>
      </c>
      <c r="E8" s="40">
        <f>C8+D8*0.01</f>
        <v>3.9499999999999997</v>
      </c>
      <c r="F8" s="36" t="s">
        <v>58</v>
      </c>
      <c r="G8" s="38">
        <f>$G$10*I8/$I$10</f>
        <v>3.8248366013071897</v>
      </c>
      <c r="H8" s="36"/>
      <c r="I8" s="43">
        <v>0.33</v>
      </c>
      <c r="J8" s="45">
        <f t="shared" ref="J8:J9" si="0">E8/$E$10</f>
        <v>0.32916666666666666</v>
      </c>
      <c r="K8" s="48">
        <f>(E8/G8)-1</f>
        <v>3.2723855092275933E-2</v>
      </c>
    </row>
    <row r="9" spans="2:12" ht="21.6" customHeight="1" thickBot="1" x14ac:dyDescent="0.35">
      <c r="B9" s="22" t="s">
        <v>59</v>
      </c>
      <c r="C9" s="23">
        <v>4.5</v>
      </c>
      <c r="D9" s="24">
        <v>90</v>
      </c>
      <c r="E9" s="41">
        <f>C9+D9*0.01</f>
        <v>5.4</v>
      </c>
      <c r="F9" s="37" t="s">
        <v>60</v>
      </c>
      <c r="G9" s="39">
        <f>H9/J4</f>
        <v>5.215686274509804</v>
      </c>
      <c r="H9" s="37">
        <v>35</v>
      </c>
      <c r="I9" s="44">
        <v>0.45</v>
      </c>
      <c r="J9" s="46">
        <f t="shared" si="0"/>
        <v>0.45</v>
      </c>
      <c r="K9" s="49">
        <f>(E9/G9)-1</f>
        <v>3.5338345864661669E-2</v>
      </c>
    </row>
    <row r="10" spans="2:12" x14ac:dyDescent="0.3">
      <c r="B10" s="26" t="s">
        <v>61</v>
      </c>
      <c r="C10" s="27"/>
      <c r="D10" s="27"/>
      <c r="E10" s="47">
        <f>E9*I10/I9</f>
        <v>12</v>
      </c>
      <c r="F10" s="28" t="s">
        <v>62</v>
      </c>
      <c r="G10" s="47">
        <f>G9*I10/I9</f>
        <v>11.59041394335512</v>
      </c>
      <c r="H10" s="27">
        <v>67</v>
      </c>
      <c r="I10" s="42">
        <v>1</v>
      </c>
      <c r="J10" s="27"/>
      <c r="K10" s="27"/>
      <c r="L10" s="25"/>
    </row>
    <row r="11" spans="2:12" x14ac:dyDescent="0.3">
      <c r="B11" s="10"/>
    </row>
    <row r="12" spans="2:12" x14ac:dyDescent="0.3">
      <c r="B12" s="10"/>
    </row>
    <row r="13" spans="2:12" ht="32.4" customHeight="1" x14ac:dyDescent="0.3">
      <c r="B13" s="29" t="s">
        <v>63</v>
      </c>
      <c r="C13" s="53" t="s">
        <v>64</v>
      </c>
      <c r="D13" s="53"/>
      <c r="E13" s="53"/>
      <c r="F13" s="53"/>
      <c r="G13" s="53"/>
      <c r="H13" s="53"/>
      <c r="I13" s="53"/>
    </row>
    <row r="14" spans="2:12" ht="28.2" customHeight="1" x14ac:dyDescent="0.3">
      <c r="B14" s="10"/>
      <c r="C14" s="53" t="s">
        <v>65</v>
      </c>
      <c r="D14" s="53"/>
      <c r="E14" s="53"/>
      <c r="F14" s="53"/>
      <c r="G14" s="53"/>
      <c r="H14" s="53"/>
      <c r="I14" s="53"/>
      <c r="J14" s="30"/>
      <c r="K14" s="30"/>
      <c r="L14" s="30"/>
    </row>
  </sheetData>
  <mergeCells count="3">
    <mergeCell ref="B4:E4"/>
    <mergeCell ref="C13:I13"/>
    <mergeCell ref="C14:I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Level D</vt:lpstr>
      <vt:lpstr>Distance D</vt:lpstr>
      <vt:lpstr>'Level 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Bosley</dc:creator>
  <cp:lastModifiedBy>Chris Bosley</cp:lastModifiedBy>
  <cp:lastPrinted>2025-11-14T17:23:16Z</cp:lastPrinted>
  <dcterms:created xsi:type="dcterms:W3CDTF">2024-02-09T13:20:20Z</dcterms:created>
  <dcterms:modified xsi:type="dcterms:W3CDTF">2025-11-18T17:17:24Z</dcterms:modified>
</cp:coreProperties>
</file>